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Výrobní\Výroba společné\VEŘEJNÉ ZAKÁZKY\2023\VZ D1A - subdodávky\Jihlava OSA III_0021 křiž. II_523 - Bílý Kámen\"/>
    </mc:Choice>
  </mc:AlternateContent>
  <bookViews>
    <workbookView xWindow="0" yWindow="0" windowWidth="21960" windowHeight="9780"/>
  </bookViews>
  <sheets>
    <sheet name="Rekapitulace" sheetId="3" r:id="rId1"/>
    <sheet name="001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2" l="1"/>
  <c r="I21" i="2"/>
  <c r="I8" i="2"/>
  <c r="I30" i="2"/>
  <c r="I26" i="2"/>
  <c r="I22" i="2"/>
  <c r="I17" i="2"/>
  <c r="I13" i="2"/>
  <c r="I9" i="2"/>
  <c r="C10" i="3" l="1"/>
  <c r="D10" i="3" s="1"/>
  <c r="C7" i="3" l="1"/>
  <c r="C6" i="3"/>
</calcChain>
</file>

<file path=xl/sharedStrings.xml><?xml version="1.0" encoding="utf-8"?>
<sst xmlns="http://schemas.openxmlformats.org/spreadsheetml/2006/main" count="119" uniqueCount="73">
  <si>
    <t>ASPE10</t>
  </si>
  <si>
    <t>Firma: Krajská správa a údržba silnic Vysočiny, příspěvková organizace</t>
  </si>
  <si>
    <t>5</t>
  </si>
  <si>
    <t>Soupis prací objektu</t>
  </si>
  <si>
    <t>3</t>
  </si>
  <si>
    <t>S</t>
  </si>
  <si>
    <t xml:space="preserve">Stavba: </t>
  </si>
  <si>
    <t>D1A 2023</t>
  </si>
  <si>
    <t>Stavební akce VO Jihlava 2023 - subdodávky (RS)</t>
  </si>
  <si>
    <t>004</t>
  </si>
  <si>
    <t>2</t>
  </si>
  <si>
    <t>O</t>
  </si>
  <si>
    <t>Rozpočet:</t>
  </si>
  <si>
    <t>III/0021 křiž. II/523 - Bilý Kámen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</si>
  <si>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</si>
  <si>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</si>
  <si>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</si>
  <si>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</si>
  <si>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</si>
  <si>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</si>
  <si>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</si>
  <si>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cena</t>
  </si>
  <si>
    <t>Jednotková</t>
  </si>
  <si>
    <t>Celkem</t>
  </si>
  <si>
    <t>0</t>
  </si>
  <si>
    <t>1</t>
  </si>
  <si>
    <t>4</t>
  </si>
  <si>
    <t>6</t>
  </si>
  <si>
    <t>9</t>
  </si>
  <si>
    <t>10</t>
  </si>
  <si>
    <t>SD</t>
  </si>
  <si>
    <t>Zemní práce</t>
  </si>
  <si>
    <t>P</t>
  </si>
  <si>
    <t>113326</t>
  </si>
  <si>
    <t/>
  </si>
  <si>
    <t>ODSTRAN PODKL ZPEVNĚNÝCH PLOCH Z KAMENIVA NESTMEL, ODVOZ DO 12KM</t>
  </si>
  <si>
    <t>M3</t>
  </si>
  <si>
    <t>PP</t>
  </si>
  <si>
    <t>VV</t>
  </si>
  <si>
    <t>Materiál bude odvezen na mezideponii a poté vrácen zpět pro provedení RS. 
1270*0,15=190,50000 [A]</t>
  </si>
  <si>
    <t>TS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</si>
  <si>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</si>
  <si>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123736</t>
  </si>
  <si>
    <t>ODKOP PRO SPOD STAVBU SILNIC A ŽELEZNIC TŘ. I, ODVOZ DO 12KM</t>
  </si>
  <si>
    <t>Odebrání přebytečné zeminy před provedením RS pro zachování nivelity. 
1270*0,08=101,60000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</si>
  <si>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</si>
  <si>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18110</t>
  </si>
  <si>
    <t>ÚPRAVA PLÁNĚ SE ZHUTNĚNÍM V HORNINĚ TŘ. I</t>
  </si>
  <si>
    <t>M2</t>
  </si>
  <si>
    <t>úprava po odebrání přebytečného materálu před RS 
1270=1 270,00000 [A]</t>
  </si>
  <si>
    <t>položka zahrnuje úpravu pláně včetně vyrovnání výškových rozdílů. Míru zhutnění určuje projekt.</t>
  </si>
  <si>
    <t>Komunikace</t>
  </si>
  <si>
    <t>567504</t>
  </si>
  <si>
    <t>VRSTVY PRO OBNOVU A OPRAVY RECYK ZA STUDENA CEM A ASF EMULZÍ</t>
  </si>
  <si>
    <t>Rozfrézování a recyklace vrstev technologií recyklace za studena dle TP 208 "Recyklace konstrukčních vrstev netuhých vozovek za studena".  
Daná recyklace bude provedena s doplněním drobným drceným kamenivem s přídavkem cementu a asfaltové emulze dle TP 208.   
RS CA 0/32 (na místě), tl. 120 - 250 mm, vč. rozfrézování, reprofilace a přehrnutí profilu, vč. průkazních zkoušek.  
Dávkování pojiv bude určeno na základě PRŮKAZNÍCH ZKOUŠEK včetně provedení vyrovnávky příčného a podelného sklonu do předepsaných profilů, vč. zhutnění.  
Tloušťka vrstvy dle TP 208  120 - 250 mm 
1270*0,12=152,40000 [A]</t>
  </si>
  <si>
    <t>- dodání materiálů předepsaných pro recyklaci za studena 
- provedení recyklace dle předepsaného technologického předpisu, zhutnění vrstvy v předepsané tloušťce 
- zřízení vrstvy bez rozlišení šířky, pokládání vrstvy po etapách 
- úpravu napojení, ukončení 
- nezahrnuje postřiky, nátěry</t>
  </si>
  <si>
    <t>572123</t>
  </si>
  <si>
    <t>INFILTRAČNÍ POSTŘIK Z EMULZE DO 1,0KG/M2</t>
  </si>
  <si>
    <t>1270=1 270,00000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</si>
  <si>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</si>
  <si>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57621</t>
  </si>
  <si>
    <t>POSYP KAMENIVEM DRCENÝM 5KG/M2</t>
  </si>
  <si>
    <t>Zadrcení inf. postřiku 
1270=1 270,00000 [A]</t>
  </si>
  <si>
    <t>- dodání kameniva předepsané kvality a zrnitosti 
- posyp předepsaným množstvím</t>
  </si>
  <si>
    <t>Rekapitulace ceny</t>
  </si>
  <si>
    <t>Stavba: D1A 2023 - Stavební akce VO Jihlava 2023 - subdodávky (RS)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</si>
  <si>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</si>
  <si>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</si>
  <si>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</si>
  <si>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</si>
  <si>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</si>
  <si>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</si>
  <si>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Cena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</si>
</sst>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b/>
      <sz val="16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1">
    <xf numFmtId="0" fontId="0" fillId="0" borderId="0" xfId="0"/>
    <xf numFmtId="0" fontId="1" fillId="0" borderId="0" xfId="1"/>
    <xf numFmtId="0" fontId="0" fillId="2" borderId="0" xfId="2" applyFont="1" applyFill="1"/>
    <xf numFmtId="0" fontId="2" fillId="2" borderId="0" xfId="2" applyFont="1" applyFill="1" applyAlignment="1">
      <alignment horizontal="center" vertical="center"/>
    </xf>
    <xf numFmtId="0" fontId="0" fillId="2" borderId="1" xfId="2" applyFont="1" applyFill="1" applyBorder="1"/>
    <xf numFmtId="0" fontId="3" fillId="2" borderId="0" xfId="2" applyFont="1" applyFill="1"/>
    <xf numFmtId="0" fontId="3" fillId="2" borderId="0" xfId="2" applyFont="1" applyFill="1" applyAlignment="1">
      <alignment horizontal="right"/>
    </xf>
    <xf numFmtId="0" fontId="0" fillId="2" borderId="0" xfId="2" applyFont="1" applyFill="1"/>
    <xf numFmtId="0" fontId="3" fillId="2" borderId="0" xfId="2" applyFont="1" applyFill="1" applyAlignment="1">
      <alignment horizontal="left"/>
    </xf>
    <xf numFmtId="0" fontId="0" fillId="2" borderId="2" xfId="2" applyFont="1" applyFill="1" applyBorder="1"/>
    <xf numFmtId="0" fontId="0" fillId="2" borderId="3" xfId="2" applyFont="1" applyFill="1" applyBorder="1" applyAlignment="1">
      <alignment horizontal="center"/>
    </xf>
    <xf numFmtId="4" fontId="0" fillId="2" borderId="3" xfId="2" applyNumberFormat="1" applyFont="1" applyFill="1" applyBorder="1" applyAlignment="1">
      <alignment horizontal="center"/>
    </xf>
    <xf numFmtId="0" fontId="3" fillId="2" borderId="1" xfId="2" applyFont="1" applyFill="1" applyBorder="1"/>
    <xf numFmtId="0" fontId="3" fillId="2" borderId="1" xfId="2" applyFont="1" applyFill="1" applyBorder="1" applyAlignment="1">
      <alignment horizontal="right"/>
    </xf>
    <xf numFmtId="0" fontId="0" fillId="2" borderId="1" xfId="2" applyFont="1" applyFill="1" applyBorder="1"/>
    <xf numFmtId="0" fontId="3" fillId="2" borderId="1" xfId="2" applyFont="1" applyFill="1" applyBorder="1" applyAlignment="1">
      <alignment horizontal="left"/>
    </xf>
    <xf numFmtId="0" fontId="0" fillId="2" borderId="4" xfId="2" applyFont="1" applyFill="1" applyBorder="1"/>
    <xf numFmtId="0" fontId="4" fillId="3" borderId="3" xfId="2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right"/>
    </xf>
    <xf numFmtId="0" fontId="5" fillId="2" borderId="4" xfId="2" applyFont="1" applyFill="1" applyBorder="1" applyAlignment="1">
      <alignment wrapText="1"/>
    </xf>
    <xf numFmtId="4" fontId="5" fillId="2" borderId="4" xfId="2" applyNumberFormat="1" applyFont="1" applyFill="1" applyBorder="1" applyAlignment="1">
      <alignment horizontal="center"/>
    </xf>
    <xf numFmtId="0" fontId="0" fillId="0" borderId="3" xfId="2" applyFont="1" applyBorder="1"/>
    <xf numFmtId="0" fontId="0" fillId="0" borderId="3" xfId="2" applyFont="1" applyBorder="1" applyAlignment="1">
      <alignment horizontal="right"/>
    </xf>
    <xf numFmtId="0" fontId="0" fillId="0" borderId="3" xfId="2" applyFont="1" applyBorder="1" applyAlignment="1">
      <alignment wrapText="1"/>
    </xf>
    <xf numFmtId="0" fontId="0" fillId="0" borderId="3" xfId="2" applyFont="1" applyBorder="1" applyAlignment="1">
      <alignment horizontal="center"/>
    </xf>
    <xf numFmtId="164" fontId="0" fillId="0" borderId="3" xfId="2" applyNumberFormat="1" applyFont="1" applyBorder="1" applyAlignment="1">
      <alignment horizontal="center"/>
    </xf>
    <xf numFmtId="4" fontId="0" fillId="0" borderId="3" xfId="2" applyNumberFormat="1" applyFont="1" applyBorder="1" applyAlignment="1">
      <alignment horizontal="center"/>
    </xf>
    <xf numFmtId="0" fontId="0" fillId="0" borderId="5" xfId="2" applyFont="1" applyBorder="1" applyAlignment="1">
      <alignment vertical="top"/>
    </xf>
    <xf numFmtId="0" fontId="0" fillId="0" borderId="3" xfId="2" applyFont="1" applyBorder="1" applyAlignment="1">
      <alignment horizontal="left" vertical="center" wrapText="1"/>
    </xf>
    <xf numFmtId="0" fontId="0" fillId="0" borderId="0" xfId="2" applyFont="1" applyAlignment="1">
      <alignment vertical="top"/>
    </xf>
    <xf numFmtId="0" fontId="6" fillId="0" borderId="3" xfId="2" applyFont="1" applyBorder="1" applyAlignment="1">
      <alignment horizontal="left" vertical="center" wrapText="1"/>
    </xf>
    <xf numFmtId="0" fontId="5" fillId="2" borderId="1" xfId="2" applyFont="1" applyFill="1" applyBorder="1" applyAlignment="1">
      <alignment horizontal="right"/>
    </xf>
    <xf numFmtId="4" fontId="5" fillId="2" borderId="1" xfId="2" applyNumberFormat="1" applyFont="1" applyFill="1" applyBorder="1" applyAlignment="1">
      <alignment horizontal="center"/>
    </xf>
    <xf numFmtId="0" fontId="2" fillId="2" borderId="0" xfId="2" applyFont="1" applyFill="1" applyAlignment="1">
      <alignment horizontal="center" vertical="center"/>
    </xf>
    <xf numFmtId="0" fontId="7" fillId="2" borderId="0" xfId="2" applyFont="1" applyFill="1"/>
    <xf numFmtId="0" fontId="5" fillId="2" borderId="0" xfId="2" applyFont="1" applyFill="1" applyAlignment="1">
      <alignment horizontal="right"/>
    </xf>
    <xf numFmtId="4" fontId="5" fillId="2" borderId="0" xfId="2" applyNumberFormat="1" applyFont="1" applyFill="1" applyAlignment="1">
      <alignment horizontal="right"/>
    </xf>
    <xf numFmtId="0" fontId="4" fillId="3" borderId="3" xfId="2" applyFont="1" applyFill="1" applyBorder="1" applyAlignment="1">
      <alignment horizontal="center"/>
    </xf>
    <xf numFmtId="0" fontId="5" fillId="0" borderId="3" xfId="2" applyFont="1" applyBorder="1" applyAlignment="1">
      <alignment horizontal="left"/>
    </xf>
    <xf numFmtId="4" fontId="5" fillId="0" borderId="3" xfId="2" applyNumberFormat="1" applyFont="1" applyBorder="1" applyAlignment="1">
      <alignment horizontal="right"/>
    </xf>
  </cellXfs>
  <cellStyles count="3">
    <cellStyle name="Normal" xfId="2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33500" cy="5715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95400" cy="46291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tabSelected="1" workbookViewId="0">
      <selection activeCell="C41" sqref="C41"/>
    </sheetView>
  </sheetViews>
  <sheetFormatPr defaultColWidth="9.109375" defaultRowHeight="12.75" customHeight="1" x14ac:dyDescent="0.25"/>
  <cols>
    <col min="1" max="1" width="25.6640625" style="1" customWidth="1"/>
    <col min="2" max="2" width="66.6640625" style="1" customWidth="1"/>
    <col min="3" max="4" width="20.6640625" style="1" customWidth="1"/>
    <col min="5" max="16384" width="9.109375" style="1"/>
  </cols>
  <sheetData>
    <row r="1" spans="1:4" ht="12.75" customHeight="1" x14ac:dyDescent="0.3">
      <c r="A1" s="7"/>
      <c r="B1" s="2" t="s">
        <v>1</v>
      </c>
      <c r="C1" s="2"/>
      <c r="D1" s="2"/>
    </row>
    <row r="2" spans="1:4" ht="12.75" customHeight="1" x14ac:dyDescent="0.3">
      <c r="A2" s="7"/>
      <c r="B2" s="34" t="s">
        <v>64</v>
      </c>
      <c r="C2" s="2"/>
      <c r="D2" s="2"/>
    </row>
    <row r="3" spans="1:4" ht="19.95" customHeight="1" x14ac:dyDescent="0.3">
      <c r="A3" s="7"/>
      <c r="B3" s="7"/>
      <c r="C3" s="2"/>
      <c r="D3" s="2"/>
    </row>
    <row r="4" spans="1:4" ht="19.95" customHeight="1" x14ac:dyDescent="0.4">
      <c r="A4" s="2"/>
      <c r="B4" s="35" t="s">
        <v>65</v>
      </c>
      <c r="C4" s="7"/>
      <c r="D4" s="2"/>
    </row>
    <row r="5" spans="1:4" ht="12.75" customHeight="1" x14ac:dyDescent="0.3">
      <c r="A5" s="2"/>
      <c r="B5" s="7" t="s">
        <v>66</v>
      </c>
      <c r="C5" s="7"/>
      <c r="D5" s="2"/>
    </row>
    <row r="6" spans="1:4" ht="12.75" customHeight="1" x14ac:dyDescent="0.3">
      <c r="A6" s="2"/>
      <c r="B6" s="36" t="s">
        <v>67</v>
      </c>
      <c r="C6" s="37">
        <f>SUM(C10:C10)</f>
        <v>0</v>
      </c>
      <c r="D6" s="2"/>
    </row>
    <row r="7" spans="1:4" ht="12.75" customHeight="1" x14ac:dyDescent="0.3">
      <c r="A7" s="2"/>
      <c r="B7" s="36" t="s">
        <v>68</v>
      </c>
      <c r="C7" s="37">
        <f>SUM(D10:D10)</f>
        <v>0</v>
      </c>
      <c r="D7" s="2"/>
    </row>
    <row r="8" spans="1:4" ht="12.75" customHeight="1" x14ac:dyDescent="0.3">
      <c r="A8" s="4"/>
      <c r="B8" s="4"/>
      <c r="C8" s="4"/>
      <c r="D8" s="4"/>
    </row>
    <row r="9" spans="1:4" ht="12.75" customHeight="1" x14ac:dyDescent="0.25">
      <c r="A9" s="38" t="s">
        <v>69</v>
      </c>
      <c r="B9" s="38" t="s">
        <v>70</v>
      </c>
      <c r="C9" s="38" t="s">
        <v>71</v>
      </c>
      <c r="D9" s="38" t="s">
        <v>72</v>
      </c>
    </row>
    <row r="10" spans="1:4" ht="12.75" customHeight="1" x14ac:dyDescent="0.25">
      <c r="A10" s="39">
        <v>1</v>
      </c>
      <c r="B10" s="39" t="s">
        <v>13</v>
      </c>
      <c r="C10" s="40">
        <f>'001'!I3</f>
        <v>0</v>
      </c>
      <c r="D10" s="40">
        <f>C10*1.21</f>
        <v>0</v>
      </c>
    </row>
  </sheetData>
  <mergeCells count="4">
    <mergeCell ref="A1:A3"/>
    <mergeCell ref="B2:B3"/>
    <mergeCell ref="B4:C4"/>
    <mergeCell ref="B5:C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topLeftCell="B1" workbookViewId="0">
      <pane ySplit="7" topLeftCell="A8" activePane="bottomLeft" state="frozen"/>
      <selection pane="bottomLeft" activeCell="K24" sqref="K24"/>
    </sheetView>
  </sheetViews>
  <sheetFormatPr defaultColWidth="9.109375" defaultRowHeight="12.75" customHeight="1" x14ac:dyDescent="0.25"/>
  <cols>
    <col min="1" max="1" width="9.109375" style="1" hidden="1" customWidth="1"/>
    <col min="2" max="2" width="11.6640625" style="1" customWidth="1"/>
    <col min="3" max="3" width="14.6640625" style="1" customWidth="1"/>
    <col min="4" max="4" width="9.6640625" style="1" customWidth="1"/>
    <col min="5" max="5" width="70.6640625" style="1" customWidth="1"/>
    <col min="6" max="6" width="11.6640625" style="1" customWidth="1"/>
    <col min="7" max="9" width="16.6640625" style="1" customWidth="1"/>
    <col min="10" max="16384" width="9.109375" style="1"/>
  </cols>
  <sheetData>
    <row r="1" spans="1:9" ht="12.75" customHeight="1" x14ac:dyDescent="0.3">
      <c r="A1" s="1" t="s">
        <v>0</v>
      </c>
      <c r="B1" s="2"/>
      <c r="C1" s="2"/>
      <c r="D1" s="2"/>
      <c r="E1" s="2" t="s">
        <v>1</v>
      </c>
      <c r="F1" s="2"/>
      <c r="G1" s="2"/>
      <c r="H1" s="2"/>
      <c r="I1" s="2"/>
    </row>
    <row r="2" spans="1:9" ht="25.05" customHeight="1" x14ac:dyDescent="0.3">
      <c r="B2" s="2"/>
      <c r="C2" s="2"/>
      <c r="D2" s="2"/>
      <c r="E2" s="3" t="s">
        <v>3</v>
      </c>
      <c r="F2" s="2"/>
      <c r="G2" s="2"/>
      <c r="H2" s="4"/>
      <c r="I2" s="4"/>
    </row>
    <row r="3" spans="1:9" ht="15" customHeight="1" x14ac:dyDescent="0.3">
      <c r="A3" s="1" t="s">
        <v>5</v>
      </c>
      <c r="B3" s="5" t="s">
        <v>6</v>
      </c>
      <c r="C3" s="6" t="s">
        <v>7</v>
      </c>
      <c r="D3" s="7"/>
      <c r="E3" s="8" t="s">
        <v>8</v>
      </c>
      <c r="F3" s="2"/>
      <c r="G3" s="9"/>
      <c r="H3" s="10">
        <v>1</v>
      </c>
      <c r="I3" s="11">
        <f>I8+I21</f>
        <v>0</v>
      </c>
    </row>
    <row r="4" spans="1:9" ht="15" customHeight="1" x14ac:dyDescent="0.3">
      <c r="A4" s="1" t="s">
        <v>11</v>
      </c>
      <c r="B4" s="12" t="s">
        <v>12</v>
      </c>
      <c r="C4" s="13" t="s">
        <v>9</v>
      </c>
      <c r="D4" s="14"/>
      <c r="E4" s="15" t="s">
        <v>13</v>
      </c>
      <c r="F4" s="4"/>
      <c r="G4" s="4"/>
      <c r="H4" s="16"/>
      <c r="I4" s="16"/>
    </row>
    <row r="5" spans="1:9" ht="12.75" customHeight="1" x14ac:dyDescent="0.25">
      <c r="A5" s="17" t="s">
        <v>14</v>
      </c>
      <c r="B5" s="17" t="s">
        <v>15</v>
      </c>
      <c r="C5" s="17" t="s">
        <v>16</v>
      </c>
      <c r="D5" s="17" t="s">
        <v>17</v>
      </c>
      <c r="E5" s="17" t="s">
        <v>18</v>
      </c>
      <c r="F5" s="17" t="s">
        <v>19</v>
      </c>
      <c r="G5" s="17" t="s">
        <v>20</v>
      </c>
      <c r="H5" s="17" t="s">
        <v>21</v>
      </c>
      <c r="I5" s="17"/>
    </row>
    <row r="6" spans="1:9" ht="12.75" customHeight="1" x14ac:dyDescent="0.25">
      <c r="A6" s="17"/>
      <c r="B6" s="17"/>
      <c r="C6" s="17"/>
      <c r="D6" s="17"/>
      <c r="E6" s="17"/>
      <c r="F6" s="17"/>
      <c r="G6" s="17"/>
      <c r="H6" s="18" t="s">
        <v>22</v>
      </c>
      <c r="I6" s="18" t="s">
        <v>23</v>
      </c>
    </row>
    <row r="7" spans="1:9" ht="12.75" customHeight="1" x14ac:dyDescent="0.25">
      <c r="A7" s="18" t="s">
        <v>24</v>
      </c>
      <c r="B7" s="18" t="s">
        <v>25</v>
      </c>
      <c r="C7" s="18" t="s">
        <v>10</v>
      </c>
      <c r="D7" s="18" t="s">
        <v>4</v>
      </c>
      <c r="E7" s="18" t="s">
        <v>26</v>
      </c>
      <c r="F7" s="18" t="s">
        <v>2</v>
      </c>
      <c r="G7" s="18" t="s">
        <v>27</v>
      </c>
      <c r="H7" s="18" t="s">
        <v>28</v>
      </c>
      <c r="I7" s="18" t="s">
        <v>29</v>
      </c>
    </row>
    <row r="8" spans="1:9" ht="12.75" customHeight="1" x14ac:dyDescent="0.3">
      <c r="A8" s="16" t="s">
        <v>30</v>
      </c>
      <c r="B8" s="16"/>
      <c r="C8" s="19" t="s">
        <v>25</v>
      </c>
      <c r="D8" s="16"/>
      <c r="E8" s="20" t="s">
        <v>31</v>
      </c>
      <c r="F8" s="16"/>
      <c r="G8" s="16"/>
      <c r="H8" s="16"/>
      <c r="I8" s="21">
        <f>I9+I13+I17</f>
        <v>0</v>
      </c>
    </row>
    <row r="9" spans="1:9" ht="14.4" x14ac:dyDescent="0.3">
      <c r="A9" s="22" t="s">
        <v>32</v>
      </c>
      <c r="B9" s="23" t="s">
        <v>4</v>
      </c>
      <c r="C9" s="23" t="s">
        <v>33</v>
      </c>
      <c r="D9" s="22" t="s">
        <v>34</v>
      </c>
      <c r="E9" s="24" t="s">
        <v>35</v>
      </c>
      <c r="F9" s="25" t="s">
        <v>36</v>
      </c>
      <c r="G9" s="26">
        <v>190.5</v>
      </c>
      <c r="H9" s="27"/>
      <c r="I9" s="27">
        <f>ROUND(ROUND(H9,2)*ROUND(G9,5),2)</f>
        <v>0</v>
      </c>
    </row>
    <row r="10" spans="1:9" ht="14.4" x14ac:dyDescent="0.25">
      <c r="A10" s="28" t="s">
        <v>37</v>
      </c>
      <c r="E10" s="29" t="s">
        <v>34</v>
      </c>
    </row>
    <row r="11" spans="1:9" ht="26.4" x14ac:dyDescent="0.25">
      <c r="A11" s="30" t="s">
        <v>38</v>
      </c>
      <c r="E11" s="31" t="s">
        <v>39</v>
      </c>
    </row>
    <row r="12" spans="1:9" ht="72" x14ac:dyDescent="0.25">
      <c r="A12" s="1" t="s">
        <v>40</v>
      </c>
      <c r="E12" s="29" t="s">
        <v>41</v>
      </c>
    </row>
    <row r="13" spans="1:9" ht="14.4" x14ac:dyDescent="0.3">
      <c r="A13" s="22" t="s">
        <v>32</v>
      </c>
      <c r="B13" s="23" t="s">
        <v>27</v>
      </c>
      <c r="C13" s="23" t="s">
        <v>42</v>
      </c>
      <c r="D13" s="22" t="s">
        <v>34</v>
      </c>
      <c r="E13" s="24" t="s">
        <v>43</v>
      </c>
      <c r="F13" s="25" t="s">
        <v>36</v>
      </c>
      <c r="G13" s="26">
        <v>101.6</v>
      </c>
      <c r="H13" s="27"/>
      <c r="I13" s="27">
        <f>ROUND(ROUND(H13,2)*ROUND(G13,5),2)</f>
        <v>0</v>
      </c>
    </row>
    <row r="14" spans="1:9" ht="14.4" x14ac:dyDescent="0.25">
      <c r="A14" s="28" t="s">
        <v>37</v>
      </c>
      <c r="E14" s="29" t="s">
        <v>34</v>
      </c>
    </row>
    <row r="15" spans="1:9" ht="26.4" x14ac:dyDescent="0.25">
      <c r="A15" s="30" t="s">
        <v>38</v>
      </c>
      <c r="E15" s="31" t="s">
        <v>44</v>
      </c>
    </row>
    <row r="16" spans="1:9" ht="409.6" x14ac:dyDescent="0.25">
      <c r="A16" s="1" t="s">
        <v>40</v>
      </c>
      <c r="E16" s="29" t="s">
        <v>45</v>
      </c>
    </row>
    <row r="17" spans="1:9" ht="14.4" x14ac:dyDescent="0.3">
      <c r="A17" s="22" t="s">
        <v>32</v>
      </c>
      <c r="B17" s="23" t="s">
        <v>10</v>
      </c>
      <c r="C17" s="23" t="s">
        <v>46</v>
      </c>
      <c r="D17" s="22" t="s">
        <v>34</v>
      </c>
      <c r="E17" s="24" t="s">
        <v>47</v>
      </c>
      <c r="F17" s="25" t="s">
        <v>48</v>
      </c>
      <c r="G17" s="26">
        <v>1270</v>
      </c>
      <c r="H17" s="27"/>
      <c r="I17" s="27">
        <f>ROUND(ROUND(H17,2)*ROUND(G17,5),2)</f>
        <v>0</v>
      </c>
    </row>
    <row r="18" spans="1:9" ht="14.4" x14ac:dyDescent="0.25">
      <c r="A18" s="28" t="s">
        <v>37</v>
      </c>
      <c r="E18" s="29" t="s">
        <v>34</v>
      </c>
    </row>
    <row r="19" spans="1:9" ht="26.4" x14ac:dyDescent="0.25">
      <c r="A19" s="30" t="s">
        <v>38</v>
      </c>
      <c r="E19" s="31" t="s">
        <v>49</v>
      </c>
    </row>
    <row r="20" spans="1:9" ht="28.8" x14ac:dyDescent="0.25">
      <c r="A20" s="1" t="s">
        <v>40</v>
      </c>
      <c r="E20" s="29" t="s">
        <v>50</v>
      </c>
    </row>
    <row r="21" spans="1:9" ht="12.75" customHeight="1" x14ac:dyDescent="0.3">
      <c r="A21" s="4" t="s">
        <v>30</v>
      </c>
      <c r="B21" s="4"/>
      <c r="C21" s="32" t="s">
        <v>2</v>
      </c>
      <c r="D21" s="4"/>
      <c r="E21" s="20" t="s">
        <v>51</v>
      </c>
      <c r="F21" s="4"/>
      <c r="G21" s="4"/>
      <c r="H21" s="4"/>
      <c r="I21" s="33">
        <f>I22+I26+I30</f>
        <v>0</v>
      </c>
    </row>
    <row r="22" spans="1:9" ht="14.4" x14ac:dyDescent="0.3">
      <c r="A22" s="22" t="s">
        <v>32</v>
      </c>
      <c r="B22" s="23" t="s">
        <v>25</v>
      </c>
      <c r="C22" s="23" t="s">
        <v>52</v>
      </c>
      <c r="D22" s="22" t="s">
        <v>34</v>
      </c>
      <c r="E22" s="24" t="s">
        <v>53</v>
      </c>
      <c r="F22" s="25" t="s">
        <v>36</v>
      </c>
      <c r="G22" s="26">
        <v>152.4</v>
      </c>
      <c r="H22" s="27"/>
      <c r="I22" s="27">
        <f>ROUND(ROUND(H22,2)*ROUND(G22,5),2)</f>
        <v>0</v>
      </c>
    </row>
    <row r="23" spans="1:9" ht="14.4" x14ac:dyDescent="0.25">
      <c r="A23" s="28" t="s">
        <v>37</v>
      </c>
      <c r="E23" s="29" t="s">
        <v>34</v>
      </c>
    </row>
    <row r="24" spans="1:9" ht="145.19999999999999" x14ac:dyDescent="0.25">
      <c r="A24" s="30" t="s">
        <v>38</v>
      </c>
      <c r="E24" s="31" t="s">
        <v>54</v>
      </c>
    </row>
    <row r="25" spans="1:9" ht="86.4" x14ac:dyDescent="0.25">
      <c r="A25" s="1" t="s">
        <v>40</v>
      </c>
      <c r="E25" s="29" t="s">
        <v>55</v>
      </c>
    </row>
    <row r="26" spans="1:9" ht="14.4" x14ac:dyDescent="0.3">
      <c r="A26" s="22" t="s">
        <v>32</v>
      </c>
      <c r="B26" s="23" t="s">
        <v>26</v>
      </c>
      <c r="C26" s="23" t="s">
        <v>56</v>
      </c>
      <c r="D26" s="22" t="s">
        <v>34</v>
      </c>
      <c r="E26" s="24" t="s">
        <v>57</v>
      </c>
      <c r="F26" s="25" t="s">
        <v>48</v>
      </c>
      <c r="G26" s="26">
        <v>1270</v>
      </c>
      <c r="H26" s="27"/>
      <c r="I26" s="27">
        <f>ROUND(ROUND(H26,2)*ROUND(G26,5),2)</f>
        <v>0</v>
      </c>
    </row>
    <row r="27" spans="1:9" ht="14.4" x14ac:dyDescent="0.25">
      <c r="A27" s="28" t="s">
        <v>37</v>
      </c>
      <c r="E27" s="29" t="s">
        <v>34</v>
      </c>
    </row>
    <row r="28" spans="1:9" ht="14.4" x14ac:dyDescent="0.25">
      <c r="A28" s="30" t="s">
        <v>38</v>
      </c>
      <c r="E28" s="31" t="s">
        <v>58</v>
      </c>
    </row>
    <row r="29" spans="1:9" ht="57.6" x14ac:dyDescent="0.25">
      <c r="A29" s="1" t="s">
        <v>40</v>
      </c>
      <c r="E29" s="29" t="s">
        <v>59</v>
      </c>
    </row>
    <row r="30" spans="1:9" ht="14.4" x14ac:dyDescent="0.3">
      <c r="A30" s="22" t="s">
        <v>32</v>
      </c>
      <c r="B30" s="23" t="s">
        <v>2</v>
      </c>
      <c r="C30" s="23" t="s">
        <v>60</v>
      </c>
      <c r="D30" s="22" t="s">
        <v>34</v>
      </c>
      <c r="E30" s="24" t="s">
        <v>61</v>
      </c>
      <c r="F30" s="25" t="s">
        <v>48</v>
      </c>
      <c r="G30" s="26">
        <v>1270</v>
      </c>
      <c r="H30" s="27"/>
      <c r="I30" s="27">
        <f>ROUND(ROUND(H30,2)*ROUND(G30,5),2)</f>
        <v>0</v>
      </c>
    </row>
    <row r="31" spans="1:9" ht="14.4" x14ac:dyDescent="0.25">
      <c r="A31" s="28" t="s">
        <v>37</v>
      </c>
      <c r="E31" s="29" t="s">
        <v>34</v>
      </c>
    </row>
    <row r="32" spans="1:9" ht="26.4" x14ac:dyDescent="0.25">
      <c r="A32" s="30" t="s">
        <v>38</v>
      </c>
      <c r="E32" s="31" t="s">
        <v>62</v>
      </c>
    </row>
    <row r="33" spans="1:5" ht="28.8" x14ac:dyDescent="0.25">
      <c r="A33" s="1" t="s">
        <v>40</v>
      </c>
      <c r="E33" s="29" t="s">
        <v>63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Jakubec Martin</dc:creator>
  <cp:lastModifiedBy>Jakubec Martin</cp:lastModifiedBy>
  <dcterms:created xsi:type="dcterms:W3CDTF">2023-06-01T12:36:39Z</dcterms:created>
  <dcterms:modified xsi:type="dcterms:W3CDTF">2023-06-01T13:04:50Z</dcterms:modified>
</cp:coreProperties>
</file>